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emp\Rar$DIa0.799\"/>
    </mc:Choice>
  </mc:AlternateContent>
  <bookViews>
    <workbookView xWindow="0" yWindow="0" windowWidth="28800" windowHeight="12435"/>
  </bookViews>
  <sheets>
    <sheet name="КУ на 2 полуг. 2024 г." sheetId="5" r:id="rId1"/>
    <sheet name="Норматив ОДН" sheetId="2" r:id="rId2"/>
  </sheets>
  <definedNames>
    <definedName name="_xlnm.Print_Area" localSheetId="0">'КУ на 2 полуг. 2024 г.'!$A$1:$E$110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5" l="1"/>
  <c r="E103" i="5"/>
  <c r="E53" i="5"/>
  <c r="E52" i="5"/>
  <c r="E51" i="5"/>
  <c r="E50" i="5"/>
  <c r="E49" i="5"/>
  <c r="E48" i="5"/>
  <c r="E47" i="5"/>
  <c r="E62" i="5"/>
  <c r="E63" i="5"/>
  <c r="E64" i="5"/>
  <c r="D110" i="5" l="1"/>
  <c r="D103" i="5"/>
  <c r="D96" i="5"/>
  <c r="D95" i="5"/>
  <c r="E95" i="5" s="1"/>
  <c r="D94" i="5"/>
  <c r="E94" i="5" s="1"/>
  <c r="D93" i="5"/>
  <c r="E93" i="5" s="1"/>
  <c r="D92" i="5"/>
  <c r="E92" i="5" s="1"/>
  <c r="D91" i="5"/>
  <c r="E91" i="5" s="1"/>
  <c r="D90" i="5"/>
  <c r="E90" i="5" s="1"/>
  <c r="D86" i="5"/>
  <c r="D85" i="5"/>
  <c r="E85" i="5" s="1"/>
  <c r="D84" i="5"/>
  <c r="E84" i="5" s="1"/>
  <c r="D83" i="5"/>
  <c r="E83" i="5" s="1"/>
  <c r="D82" i="5"/>
  <c r="E82" i="5" s="1"/>
  <c r="D81" i="5"/>
  <c r="E81" i="5" s="1"/>
  <c r="D80" i="5"/>
  <c r="E80" i="5" s="1"/>
  <c r="D72" i="5"/>
  <c r="D71" i="5"/>
  <c r="E71" i="5" s="1"/>
  <c r="D70" i="5"/>
  <c r="E70" i="5" s="1"/>
  <c r="D69" i="5"/>
  <c r="E69" i="5" s="1"/>
  <c r="D65" i="5"/>
  <c r="D64" i="5"/>
  <c r="D63" i="5"/>
  <c r="D62" i="5"/>
  <c r="D54" i="5"/>
  <c r="D53" i="5"/>
  <c r="D52" i="5"/>
  <c r="D51" i="5"/>
  <c r="D50" i="5"/>
  <c r="D49" i="5"/>
  <c r="D48" i="5"/>
  <c r="D47" i="5"/>
  <c r="D43" i="5"/>
  <c r="E42" i="5"/>
  <c r="D42" i="5"/>
  <c r="D41" i="5"/>
  <c r="E41" i="5" s="1"/>
  <c r="E40" i="5"/>
  <c r="D40" i="5"/>
  <c r="D39" i="5"/>
  <c r="E39" i="5" s="1"/>
  <c r="E38" i="5"/>
  <c r="D38" i="5"/>
  <c r="D37" i="5"/>
  <c r="E37" i="5" s="1"/>
  <c r="E36" i="5"/>
  <c r="D36" i="5"/>
  <c r="D31" i="5"/>
  <c r="D30" i="5"/>
  <c r="E30" i="5" s="1"/>
  <c r="D29" i="5"/>
  <c r="E29" i="5" s="1"/>
  <c r="D28" i="5"/>
  <c r="E28" i="5" s="1"/>
  <c r="D27" i="5"/>
  <c r="E27" i="5" s="1"/>
  <c r="D26" i="5"/>
  <c r="E26" i="5" s="1"/>
  <c r="D25" i="5"/>
  <c r="E25" i="5" s="1"/>
  <c r="D24" i="5"/>
  <c r="E24" i="5" s="1"/>
  <c r="D20" i="5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</calcChain>
</file>

<file path=xl/sharedStrings.xml><?xml version="1.0" encoding="utf-8"?>
<sst xmlns="http://schemas.openxmlformats.org/spreadsheetml/2006/main" count="266" uniqueCount="119">
  <si>
    <t>Холодное водоснабжение в населенных пунктах с численностью населения от 50 до 100 тыс. чел. (г. Выкса)</t>
  </si>
  <si>
    <t>поставщик ресурса ООО «Водоканал»</t>
  </si>
  <si>
    <t>Норматив потребления куб. м на 1 человека в месяц</t>
  </si>
  <si>
    <t>Размер платы за 1 куб. м, руб.</t>
  </si>
  <si>
    <t>Цена услуги с 1 человека в месяц, руб.</t>
  </si>
  <si>
    <t>ПРЕЙСКУРАНТ</t>
  </si>
  <si>
    <t xml:space="preserve">цен на коммунальные услуги для населения </t>
  </si>
  <si>
    <t>городского округа города Выкса</t>
  </si>
  <si>
    <t>1. Плата за холодное водоснабжение</t>
  </si>
  <si>
    <t>№ п.п.</t>
  </si>
  <si>
    <t>Тарифное дело прекращено Решением РСТ Нижегородской области</t>
  </si>
  <si>
    <t xml:space="preserve"> № 61/58</t>
  </si>
  <si>
    <t>от 17.12.2019</t>
  </si>
  <si>
    <t>в жилых помещениях с полным благоустройством</t>
  </si>
  <si>
    <t>в жилых помещениях без ГВС с колонками, титанами</t>
  </si>
  <si>
    <t>в жилых помещениях без ГВС, с водопроводом, канализацией, без ванн</t>
  </si>
  <si>
    <t>в жилых помещениях с водоснабжением из уличных водоразборных  колонок</t>
  </si>
  <si>
    <t>в общежитиях с общими кухнями и блоками душевых на этажах при жилых комнатах в каждой секции здания</t>
  </si>
  <si>
    <t>в общежитиях с общими душевыми</t>
  </si>
  <si>
    <t>в жилых помещениях с водопроводом, без ванн</t>
  </si>
  <si>
    <t>все виды жилых помещений с установленными счетчиками на холодную воду</t>
  </si>
  <si>
    <t>1.1</t>
  </si>
  <si>
    <t>1.2</t>
  </si>
  <si>
    <t>1.3</t>
  </si>
  <si>
    <t>1.4</t>
  </si>
  <si>
    <t>1.5</t>
  </si>
  <si>
    <t>1.6</t>
  </si>
  <si>
    <t>1.7</t>
  </si>
  <si>
    <t>1.8</t>
  </si>
  <si>
    <t>2</t>
  </si>
  <si>
    <t>Холодное водоснабжение в населенных пунктах с численностью населения менее 10 тыс. чел.</t>
  </si>
  <si>
    <t>2.1</t>
  </si>
  <si>
    <t>2.2</t>
  </si>
  <si>
    <t>2.3</t>
  </si>
  <si>
    <t>2.4</t>
  </si>
  <si>
    <t>2.5</t>
  </si>
  <si>
    <t>2.6</t>
  </si>
  <si>
    <t>2.7</t>
  </si>
  <si>
    <t>2.8</t>
  </si>
  <si>
    <t>3.</t>
  </si>
  <si>
    <t>поставщик ресурса АО «Выксунский Водоканал»</t>
  </si>
  <si>
    <t>3.1</t>
  </si>
  <si>
    <t>3.2</t>
  </si>
  <si>
    <t>3.3</t>
  </si>
  <si>
    <t>3.4</t>
  </si>
  <si>
    <t>3.5</t>
  </si>
  <si>
    <t>3.6</t>
  </si>
  <si>
    <t>3.7</t>
  </si>
  <si>
    <t>3.8</t>
  </si>
  <si>
    <t>2. Плата за горячее водоснабжение</t>
  </si>
  <si>
    <t>Горячее водоснабжение в населенных пунктах с численностью населения от 50 до 100 тыс. чел.     (г. Выкса)</t>
  </si>
  <si>
    <t>поставщик ресурса АО «Выксатеплоэнерго»</t>
  </si>
  <si>
    <t>Жилые помещения с полным типом благоустройства</t>
  </si>
  <si>
    <t>Общежития с общими кухнями и блоками душевых на этажах при жилых комнатах в каждой секции здания</t>
  </si>
  <si>
    <t>Общежития с общими душевыми</t>
  </si>
  <si>
    <t>Все виды жилых помещений с установленными приборами учета</t>
  </si>
  <si>
    <t>Горячее водоснабжение в населенных пунктах с численностью населения менее 10 тыс. чел.</t>
  </si>
  <si>
    <t>Коммунальная услуга</t>
  </si>
  <si>
    <t>Тепловая энергия</t>
  </si>
  <si>
    <t>ГВС</t>
  </si>
  <si>
    <t>ХВС ООО Водоканал</t>
  </si>
  <si>
    <t>ХВС АО Выксунский водоканал</t>
  </si>
  <si>
    <t xml:space="preserve">Водоотведение </t>
  </si>
  <si>
    <t>ТКО</t>
  </si>
  <si>
    <t>3. Плата за водоотведение</t>
  </si>
  <si>
    <t>1</t>
  </si>
  <si>
    <t>Водоотведение в населенных пунктах с численностью населения от 50 до 100 тыс. чел.     (г. Выкса)</t>
  </si>
  <si>
    <t>все виды жилых помещений с установленными счетчиками на холодную и горячую  воду</t>
  </si>
  <si>
    <t>Водоотведение в населенных пунктах с численностью населения менее 10 тыс. чел.</t>
  </si>
  <si>
    <t>4. Плата за отопление</t>
  </si>
  <si>
    <t>Норматив потребления, Гкал на
1кв. м  площади жилого помещения в месяц</t>
  </si>
  <si>
    <t>Размер платы  за 1 Гкал, руб.</t>
  </si>
  <si>
    <t xml:space="preserve">Цена услуги за 1кв.
метр общей площади жилого помещения, руб.
</t>
  </si>
  <si>
    <t>Все виды жилых помещений</t>
  </si>
  <si>
    <t>5. Плата за обращение с ТКО</t>
  </si>
  <si>
    <t>Норматив потребления, куб. м. на
1 кв.м. площади год</t>
  </si>
  <si>
    <t>Размер платы  за  1 куб. м,
руб.</t>
  </si>
  <si>
    <t xml:space="preserve">Цена услуги с 1 кв. м. площади 
 в месяц, руб.
</t>
  </si>
  <si>
    <t>поставщик ресурса ООО «ОРБ Нижний»</t>
  </si>
  <si>
    <t>Население, проживающее в МКД</t>
  </si>
  <si>
    <t>6. Нормативы потребления холодной и горячей воды в целях содержания общего имущества в многоквартирном доме:</t>
  </si>
  <si>
    <t>Категория жилых помещений</t>
  </si>
  <si>
    <t>Единица
измерения</t>
  </si>
  <si>
    <t>Этажность</t>
  </si>
  <si>
    <t>Нормативы
потребления
холодной воды в целях содержания общего имущества в МКД</t>
  </si>
  <si>
    <t xml:space="preserve">Нормативы
потребления
горячей воды в целях содержания общего имущества в МКД
</t>
  </si>
  <si>
    <t>№</t>
  </si>
  <si>
    <t xml:space="preserve">Многоквартирные дома  с централизованным холодным и  горячим водоснабжением </t>
  </si>
  <si>
    <t xml:space="preserve">Куб. метр в месяц на кв. метр общей площади </t>
  </si>
  <si>
    <t>От 1 до 5</t>
  </si>
  <si>
    <t>От 6 до 9</t>
  </si>
  <si>
    <t>От 10 до 16</t>
  </si>
  <si>
    <t>Более 16</t>
  </si>
  <si>
    <t>Многоквартирные дома с централизованным холодным водоснабжением, водонагревателями, водоотведением</t>
  </si>
  <si>
    <t>Многоквартирные дома без водонагревателей, с централизованным холодным водоснабжением и водоотведением, оборудованные раковинами, мойками и унитазами</t>
  </si>
  <si>
    <t>Многоквартирные дома с централизованным холодным водоснабжением без централизованного водоотведения</t>
  </si>
  <si>
    <t>Х</t>
  </si>
  <si>
    <t>7. Нормативы потребления электрической энергии в целях содержания общего имущества в многоквартирном доме:</t>
  </si>
  <si>
    <t>Единица измерения</t>
  </si>
  <si>
    <t>Норматив потребления</t>
  </si>
  <si>
    <t>Многоквартирные дома, не оборудованные лифтами и электроотопительными и электронагревательными установками для целей горячего водоснабжения</t>
  </si>
  <si>
    <t>Многоквартирные дома, оборудованные лифтами и не оборудованные электроотопительными и электронагревательными установками для целей горячего водоснабжения</t>
  </si>
  <si>
    <t>Многоквартирные дома, не оборудованные лифтами и оборудованные электроотопительными и  (или) электронагревательными установками для целей горячего водоснабжения, в отопительный период</t>
  </si>
  <si>
    <t>Многоквартирные дома, не оборудованные лифтами и оборудованные электроотопительными и  (или) электронагревательными установками для целей горячего водоснабжения, вне отопительного периода</t>
  </si>
  <si>
    <t>кВт*ч в месяц на кв. метр</t>
  </si>
  <si>
    <t>куб.м.</t>
  </si>
  <si>
    <t>Решение РСТ НО</t>
  </si>
  <si>
    <t>с 01.01.2023-31.12.2023</t>
  </si>
  <si>
    <r>
      <t xml:space="preserve">Период действия </t>
    </r>
    <r>
      <rPr>
        <b/>
        <u/>
        <sz val="12"/>
        <color theme="1"/>
        <rFont val="Times New Roman"/>
        <family val="1"/>
        <charset val="204"/>
      </rPr>
      <t>с 01.07.2024 г.</t>
    </r>
    <r>
      <rPr>
        <u/>
        <sz val="12"/>
        <color theme="1"/>
        <rFont val="Times New Roman"/>
        <family val="1"/>
        <charset val="204"/>
      </rPr>
      <t xml:space="preserve"> </t>
    </r>
    <r>
      <rPr>
        <b/>
        <u/>
        <sz val="12"/>
        <color theme="1"/>
        <rFont val="Times New Roman"/>
        <family val="1"/>
        <charset val="204"/>
      </rPr>
      <t>по 31.12.2024</t>
    </r>
  </si>
  <si>
    <t>с 01.07.2024-31.12.2024</t>
  </si>
  <si>
    <t>Тариф установлен Решением РСТ Нижегородской области № 58/49 от 20.12.2023</t>
  </si>
  <si>
    <t>Тариф установлен Решением РСТ Нижегородской области № 58/80 от 20.12.2023</t>
  </si>
  <si>
    <t xml:space="preserve">Тариф установлен Решением РСТ Нижегородской области № 58/24 от 20.12.2023 </t>
  </si>
  <si>
    <t>Тариф установлен Решением РСТ Нижегородской области № 54/5 от 12.12.2023</t>
  </si>
  <si>
    <t xml:space="preserve">№ 58/24 от 20.12.2023 </t>
  </si>
  <si>
    <t>№ 58/49 от 20.12.2023</t>
  </si>
  <si>
    <t>№ 58/80 от 20.12.2023</t>
  </si>
  <si>
    <t xml:space="preserve"> № 54/5 от 12.12.2023</t>
  </si>
  <si>
    <t>Тариф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</si>
</sst>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00"/>
    <numFmt numFmtId="166" formatCode="_-* #,##0.000_р_._-;\-* #,##0.000_р_._-;_-* &quot;-&quot;?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49" fontId="8" fillId="2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2" fillId="0" borderId="1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164" fontId="8" fillId="0" borderId="5" xfId="1" applyFont="1" applyBorder="1" applyAlignment="1">
      <alignment horizontal="center" vertical="center"/>
    </xf>
    <xf numFmtId="164" fontId="8" fillId="0" borderId="6" xfId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164" fontId="8" fillId="0" borderId="1" xfId="1" applyFont="1" applyBorder="1"/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/>
    <xf numFmtId="164" fontId="8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49" fontId="8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/>
    <xf numFmtId="2" fontId="5" fillId="0" borderId="1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49" fontId="9" fillId="0" borderId="0" xfId="0" applyNumberFormat="1" applyFont="1" applyAlignment="1">
      <alignment horizontal="left" vertical="center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8" fillId="0" borderId="10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/>
    <xf numFmtId="0" fontId="8" fillId="0" borderId="0" xfId="0" applyFont="1" applyAlignment="1"/>
    <xf numFmtId="0" fontId="11" fillId="0" borderId="10" xfId="0" applyFont="1" applyBorder="1" applyAlignment="1"/>
    <xf numFmtId="0" fontId="11" fillId="0" borderId="0" xfId="0" applyFont="1" applyBorder="1" applyAlignment="1"/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0" borderId="0" xfId="0" applyFont="1" applyBorder="1" applyAlignment="1"/>
    <xf numFmtId="49" fontId="8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10"/>
  <sheetViews>
    <sheetView tabSelected="1" view="pageBreakPreview" zoomScale="95" zoomScaleNormal="95" zoomScaleSheetLayoutView="95" workbookViewId="0">
      <selection activeCell="O16" sqref="O16"/>
    </sheetView>
  </sheetViews>
  <sheetFormatPr defaultColWidth="9.140625" defaultRowHeight="15.75" outlineLevelRow="2" x14ac:dyDescent="0.25"/>
  <cols>
    <col min="1" max="1" width="9.140625" style="45"/>
    <col min="2" max="2" width="46" style="18" customWidth="1"/>
    <col min="3" max="5" width="17.7109375" style="18" customWidth="1"/>
    <col min="6" max="6" width="9.140625" style="1"/>
    <col min="7" max="7" width="26.28515625" style="1" customWidth="1"/>
    <col min="8" max="9" width="17.7109375" style="1" customWidth="1"/>
    <col min="10" max="12" width="9.140625" style="1" customWidth="1"/>
    <col min="13" max="16384" width="9.140625" style="1"/>
  </cols>
  <sheetData>
    <row r="1" spans="1:14" x14ac:dyDescent="0.25">
      <c r="A1" s="73" t="s">
        <v>5</v>
      </c>
      <c r="B1" s="73"/>
      <c r="C1" s="73"/>
      <c r="D1" s="73"/>
      <c r="E1" s="73"/>
    </row>
    <row r="2" spans="1:14" x14ac:dyDescent="0.25">
      <c r="A2" s="73" t="s">
        <v>6</v>
      </c>
      <c r="B2" s="73"/>
      <c r="C2" s="73"/>
      <c r="D2" s="73"/>
      <c r="E2" s="73"/>
    </row>
    <row r="3" spans="1:14" x14ac:dyDescent="0.25">
      <c r="A3" s="73" t="s">
        <v>7</v>
      </c>
      <c r="B3" s="73"/>
      <c r="C3" s="73"/>
      <c r="D3" s="73"/>
      <c r="E3" s="73"/>
    </row>
    <row r="4" spans="1:14" x14ac:dyDescent="0.25">
      <c r="A4" s="20"/>
    </row>
    <row r="5" spans="1:14" x14ac:dyDescent="0.25">
      <c r="B5" s="7" t="s">
        <v>108</v>
      </c>
    </row>
    <row r="6" spans="1:14" x14ac:dyDescent="0.25">
      <c r="A6" s="20"/>
    </row>
    <row r="7" spans="1:14" x14ac:dyDescent="0.25">
      <c r="A7" s="58" t="s">
        <v>8</v>
      </c>
      <c r="B7" s="58"/>
      <c r="C7" s="58"/>
      <c r="D7" s="58"/>
      <c r="E7" s="58"/>
    </row>
    <row r="8" spans="1:14" x14ac:dyDescent="0.25">
      <c r="G8" s="2"/>
      <c r="H8" s="74" t="s">
        <v>118</v>
      </c>
      <c r="I8" s="75"/>
    </row>
    <row r="9" spans="1:14" ht="78.75" x14ac:dyDescent="0.25">
      <c r="A9" s="21" t="s">
        <v>9</v>
      </c>
      <c r="B9" s="22" t="s">
        <v>81</v>
      </c>
      <c r="C9" s="23" t="s">
        <v>2</v>
      </c>
      <c r="D9" s="23" t="s">
        <v>3</v>
      </c>
      <c r="E9" s="23" t="s">
        <v>4</v>
      </c>
      <c r="G9" s="46" t="s">
        <v>57</v>
      </c>
      <c r="H9" s="43" t="s">
        <v>107</v>
      </c>
      <c r="I9" s="46" t="s">
        <v>109</v>
      </c>
      <c r="J9" s="1" t="s">
        <v>106</v>
      </c>
    </row>
    <row r="10" spans="1:14" ht="47.25" customHeight="1" x14ac:dyDescent="0.25">
      <c r="A10" s="17">
        <v>1</v>
      </c>
      <c r="B10" s="69" t="s">
        <v>0</v>
      </c>
      <c r="C10" s="70"/>
      <c r="D10" s="70"/>
      <c r="E10" s="71"/>
      <c r="G10" s="2" t="s">
        <v>58</v>
      </c>
      <c r="H10" s="19">
        <v>2786.06</v>
      </c>
      <c r="I10" s="47">
        <v>3059.1</v>
      </c>
      <c r="J10" s="63" t="s">
        <v>114</v>
      </c>
      <c r="K10" s="64"/>
      <c r="L10" s="64"/>
      <c r="M10" s="64"/>
      <c r="N10" s="64"/>
    </row>
    <row r="11" spans="1:14" x14ac:dyDescent="0.25">
      <c r="A11" s="53" t="s">
        <v>40</v>
      </c>
      <c r="B11" s="53"/>
      <c r="C11" s="53"/>
      <c r="D11" s="53"/>
      <c r="E11" s="53"/>
      <c r="G11" s="2" t="s">
        <v>59</v>
      </c>
      <c r="H11" s="44">
        <v>194.92</v>
      </c>
      <c r="I11" s="44">
        <v>214.02</v>
      </c>
      <c r="J11" s="65" t="s">
        <v>116</v>
      </c>
      <c r="K11" s="66"/>
      <c r="L11" s="66"/>
      <c r="M11" s="66"/>
      <c r="N11" s="66"/>
    </row>
    <row r="12" spans="1:14" s="10" customFormat="1" x14ac:dyDescent="0.25">
      <c r="A12" s="54" t="s">
        <v>110</v>
      </c>
      <c r="B12" s="55"/>
      <c r="C12" s="55"/>
      <c r="D12" s="55"/>
      <c r="E12" s="56"/>
      <c r="G12" s="11" t="s">
        <v>60</v>
      </c>
      <c r="H12" s="48">
        <v>0</v>
      </c>
      <c r="I12" s="48">
        <v>0</v>
      </c>
      <c r="J12" s="67"/>
      <c r="K12" s="68"/>
      <c r="L12" s="68"/>
      <c r="M12" s="68"/>
      <c r="N12" s="68"/>
    </row>
    <row r="13" spans="1:14" ht="31.5" customHeight="1" x14ac:dyDescent="0.25">
      <c r="A13" s="21" t="s">
        <v>21</v>
      </c>
      <c r="B13" s="26" t="s">
        <v>13</v>
      </c>
      <c r="C13" s="27">
        <v>4.8449999999999998</v>
      </c>
      <c r="D13" s="42">
        <f>$I$13</f>
        <v>28.5</v>
      </c>
      <c r="E13" s="28">
        <f>D13*C13</f>
        <v>138.08249999999998</v>
      </c>
      <c r="G13" s="3" t="s">
        <v>61</v>
      </c>
      <c r="H13" s="19">
        <v>25.96</v>
      </c>
      <c r="I13" s="47">
        <v>28.5</v>
      </c>
      <c r="J13" s="63" t="s">
        <v>115</v>
      </c>
      <c r="K13" s="64"/>
      <c r="L13" s="64"/>
      <c r="M13" s="64"/>
      <c r="N13" s="64"/>
    </row>
    <row r="14" spans="1:14" ht="31.5" customHeight="1" x14ac:dyDescent="0.25">
      <c r="A14" s="21" t="s">
        <v>22</v>
      </c>
      <c r="B14" s="26" t="s">
        <v>14</v>
      </c>
      <c r="C14" s="27">
        <v>6.68</v>
      </c>
      <c r="D14" s="42">
        <f t="shared" ref="D14:D20" si="0">$I$13</f>
        <v>28.5</v>
      </c>
      <c r="E14" s="28">
        <f t="shared" ref="E14:E19" si="1">D14*C14</f>
        <v>190.38</v>
      </c>
      <c r="G14" s="2" t="s">
        <v>62</v>
      </c>
      <c r="H14" s="19">
        <v>35.619999999999997</v>
      </c>
      <c r="I14" s="19">
        <v>39.11</v>
      </c>
      <c r="J14" s="63" t="s">
        <v>115</v>
      </c>
      <c r="K14" s="64"/>
      <c r="L14" s="64"/>
      <c r="M14" s="64"/>
      <c r="N14" s="64"/>
    </row>
    <row r="15" spans="1:14" ht="31.5" x14ac:dyDescent="0.25">
      <c r="A15" s="21" t="s">
        <v>23</v>
      </c>
      <c r="B15" s="26" t="s">
        <v>15</v>
      </c>
      <c r="C15" s="27">
        <v>4.26</v>
      </c>
      <c r="D15" s="42">
        <f t="shared" si="0"/>
        <v>28.5</v>
      </c>
      <c r="E15" s="28">
        <f t="shared" si="1"/>
        <v>121.41</v>
      </c>
      <c r="G15" s="2" t="s">
        <v>63</v>
      </c>
      <c r="H15" s="44">
        <v>721.24</v>
      </c>
      <c r="I15" s="44">
        <v>767.91</v>
      </c>
      <c r="J15" s="65" t="s">
        <v>117</v>
      </c>
      <c r="K15" s="72"/>
      <c r="L15" s="72"/>
      <c r="M15" s="72"/>
      <c r="N15" s="72"/>
    </row>
    <row r="16" spans="1:14" ht="31.5" x14ac:dyDescent="0.25">
      <c r="A16" s="21" t="s">
        <v>24</v>
      </c>
      <c r="B16" s="26" t="s">
        <v>16</v>
      </c>
      <c r="C16" s="27">
        <v>1.73</v>
      </c>
      <c r="D16" s="42">
        <f t="shared" si="0"/>
        <v>28.5</v>
      </c>
      <c r="E16" s="28">
        <f t="shared" si="1"/>
        <v>49.305</v>
      </c>
      <c r="G16" s="2"/>
      <c r="H16" s="2"/>
      <c r="I16" s="2"/>
    </row>
    <row r="17" spans="1:5" ht="47.25" x14ac:dyDescent="0.25">
      <c r="A17" s="21" t="s">
        <v>25</v>
      </c>
      <c r="B17" s="26" t="s">
        <v>17</v>
      </c>
      <c r="C17" s="27">
        <v>3.11</v>
      </c>
      <c r="D17" s="42">
        <f t="shared" si="0"/>
        <v>28.5</v>
      </c>
      <c r="E17" s="28">
        <f t="shared" si="1"/>
        <v>88.634999999999991</v>
      </c>
    </row>
    <row r="18" spans="1:5" x14ac:dyDescent="0.25">
      <c r="A18" s="21" t="s">
        <v>26</v>
      </c>
      <c r="B18" s="26" t="s">
        <v>18</v>
      </c>
      <c r="C18" s="27">
        <v>2.4</v>
      </c>
      <c r="D18" s="42">
        <f t="shared" si="0"/>
        <v>28.5</v>
      </c>
      <c r="E18" s="28">
        <f t="shared" si="1"/>
        <v>68.399999999999991</v>
      </c>
    </row>
    <row r="19" spans="1:5" ht="31.5" x14ac:dyDescent="0.25">
      <c r="A19" s="21" t="s">
        <v>27</v>
      </c>
      <c r="B19" s="26" t="s">
        <v>19</v>
      </c>
      <c r="C19" s="27">
        <v>2.3809999999999998</v>
      </c>
      <c r="D19" s="42">
        <f t="shared" si="0"/>
        <v>28.5</v>
      </c>
      <c r="E19" s="28">
        <f t="shared" si="1"/>
        <v>67.858499999999992</v>
      </c>
    </row>
    <row r="20" spans="1:5" ht="47.25" x14ac:dyDescent="0.25">
      <c r="A20" s="21" t="s">
        <v>28</v>
      </c>
      <c r="B20" s="26" t="s">
        <v>20</v>
      </c>
      <c r="C20" s="22" t="s">
        <v>105</v>
      </c>
      <c r="D20" s="42">
        <f t="shared" si="0"/>
        <v>28.5</v>
      </c>
      <c r="E20" s="28" t="s">
        <v>96</v>
      </c>
    </row>
    <row r="21" spans="1:5" x14ac:dyDescent="0.25">
      <c r="A21" s="21"/>
      <c r="B21" s="29"/>
      <c r="C21" s="30"/>
      <c r="D21" s="31"/>
      <c r="E21" s="32"/>
    </row>
    <row r="22" spans="1:5" s="15" customFormat="1" hidden="1" outlineLevel="1" x14ac:dyDescent="0.25">
      <c r="A22" s="53" t="s">
        <v>1</v>
      </c>
      <c r="B22" s="53"/>
      <c r="C22" s="53"/>
      <c r="D22" s="53"/>
      <c r="E22" s="53"/>
    </row>
    <row r="23" spans="1:5" s="15" customFormat="1" hidden="1" outlineLevel="1" x14ac:dyDescent="0.25">
      <c r="A23" s="54" t="s">
        <v>10</v>
      </c>
      <c r="B23" s="55"/>
      <c r="C23" s="55"/>
      <c r="D23" s="24" t="s">
        <v>11</v>
      </c>
      <c r="E23" s="25" t="s">
        <v>12</v>
      </c>
    </row>
    <row r="24" spans="1:5" s="15" customFormat="1" ht="31.5" hidden="1" outlineLevel="1" x14ac:dyDescent="0.25">
      <c r="A24" s="21" t="s">
        <v>21</v>
      </c>
      <c r="B24" s="26" t="s">
        <v>13</v>
      </c>
      <c r="C24" s="27">
        <v>4.8449999999999998</v>
      </c>
      <c r="D24" s="28">
        <f>$H$12</f>
        <v>0</v>
      </c>
      <c r="E24" s="28">
        <f>D24*C24</f>
        <v>0</v>
      </c>
    </row>
    <row r="25" spans="1:5" s="15" customFormat="1" ht="31.5" hidden="1" outlineLevel="1" x14ac:dyDescent="0.25">
      <c r="A25" s="21" t="s">
        <v>22</v>
      </c>
      <c r="B25" s="26" t="s">
        <v>14</v>
      </c>
      <c r="C25" s="27">
        <v>6.68</v>
      </c>
      <c r="D25" s="28">
        <f t="shared" ref="D25:D31" si="2">$H$12</f>
        <v>0</v>
      </c>
      <c r="E25" s="28">
        <f t="shared" ref="E25:E30" si="3">D25*C25</f>
        <v>0</v>
      </c>
    </row>
    <row r="26" spans="1:5" s="15" customFormat="1" ht="31.5" hidden="1" outlineLevel="1" x14ac:dyDescent="0.25">
      <c r="A26" s="21" t="s">
        <v>23</v>
      </c>
      <c r="B26" s="26" t="s">
        <v>15</v>
      </c>
      <c r="C26" s="27">
        <v>4.26</v>
      </c>
      <c r="D26" s="28">
        <f t="shared" si="2"/>
        <v>0</v>
      </c>
      <c r="E26" s="28">
        <f t="shared" si="3"/>
        <v>0</v>
      </c>
    </row>
    <row r="27" spans="1:5" s="15" customFormat="1" ht="31.5" hidden="1" outlineLevel="1" x14ac:dyDescent="0.25">
      <c r="A27" s="21" t="s">
        <v>24</v>
      </c>
      <c r="B27" s="26" t="s">
        <v>16</v>
      </c>
      <c r="C27" s="27">
        <v>1.73</v>
      </c>
      <c r="D27" s="28">
        <f t="shared" si="2"/>
        <v>0</v>
      </c>
      <c r="E27" s="28">
        <f t="shared" si="3"/>
        <v>0</v>
      </c>
    </row>
    <row r="28" spans="1:5" s="15" customFormat="1" ht="47.25" hidden="1" outlineLevel="1" x14ac:dyDescent="0.25">
      <c r="A28" s="21" t="s">
        <v>25</v>
      </c>
      <c r="B28" s="26" t="s">
        <v>17</v>
      </c>
      <c r="C28" s="27">
        <v>3.11</v>
      </c>
      <c r="D28" s="28">
        <f t="shared" si="2"/>
        <v>0</v>
      </c>
      <c r="E28" s="28">
        <f t="shared" si="3"/>
        <v>0</v>
      </c>
    </row>
    <row r="29" spans="1:5" s="15" customFormat="1" hidden="1" outlineLevel="1" x14ac:dyDescent="0.25">
      <c r="A29" s="21" t="s">
        <v>26</v>
      </c>
      <c r="B29" s="26" t="s">
        <v>18</v>
      </c>
      <c r="C29" s="27">
        <v>2.4</v>
      </c>
      <c r="D29" s="28">
        <f t="shared" si="2"/>
        <v>0</v>
      </c>
      <c r="E29" s="28">
        <f t="shared" si="3"/>
        <v>0</v>
      </c>
    </row>
    <row r="30" spans="1:5" s="15" customFormat="1" ht="31.5" hidden="1" outlineLevel="1" x14ac:dyDescent="0.25">
      <c r="A30" s="21" t="s">
        <v>27</v>
      </c>
      <c r="B30" s="26" t="s">
        <v>19</v>
      </c>
      <c r="C30" s="27">
        <v>2.3809999999999998</v>
      </c>
      <c r="D30" s="28">
        <f t="shared" si="2"/>
        <v>0</v>
      </c>
      <c r="E30" s="28">
        <f t="shared" si="3"/>
        <v>0</v>
      </c>
    </row>
    <row r="31" spans="1:5" s="15" customFormat="1" ht="47.25" hidden="1" outlineLevel="1" x14ac:dyDescent="0.25">
      <c r="A31" s="21" t="s">
        <v>28</v>
      </c>
      <c r="B31" s="26" t="s">
        <v>20</v>
      </c>
      <c r="C31" s="22" t="s">
        <v>105</v>
      </c>
      <c r="D31" s="28">
        <f t="shared" si="2"/>
        <v>0</v>
      </c>
      <c r="E31" s="28" t="s">
        <v>96</v>
      </c>
    </row>
    <row r="32" spans="1:5" s="15" customFormat="1" hidden="1" outlineLevel="1" x14ac:dyDescent="0.25">
      <c r="A32" s="21"/>
      <c r="B32" s="29"/>
      <c r="C32" s="30"/>
      <c r="D32" s="31"/>
      <c r="E32" s="32"/>
    </row>
    <row r="33" spans="1:5" s="15" customFormat="1" hidden="1" outlineLevel="2" x14ac:dyDescent="0.25">
      <c r="A33" s="17"/>
      <c r="B33" s="59" t="s">
        <v>30</v>
      </c>
      <c r="C33" s="60"/>
      <c r="D33" s="60"/>
      <c r="E33" s="61"/>
    </row>
    <row r="34" spans="1:5" s="15" customFormat="1" hidden="1" outlineLevel="2" x14ac:dyDescent="0.25">
      <c r="A34" s="53" t="s">
        <v>1</v>
      </c>
      <c r="B34" s="53"/>
      <c r="C34" s="53"/>
      <c r="D34" s="53"/>
      <c r="E34" s="53"/>
    </row>
    <row r="35" spans="1:5" s="16" customFormat="1" hidden="1" outlineLevel="2" x14ac:dyDescent="0.25">
      <c r="A35" s="54" t="s">
        <v>10</v>
      </c>
      <c r="B35" s="55"/>
      <c r="C35" s="55"/>
      <c r="D35" s="24" t="s">
        <v>11</v>
      </c>
      <c r="E35" s="25" t="s">
        <v>12</v>
      </c>
    </row>
    <row r="36" spans="1:5" s="15" customFormat="1" ht="31.5" hidden="1" outlineLevel="2" x14ac:dyDescent="0.25">
      <c r="A36" s="21" t="s">
        <v>31</v>
      </c>
      <c r="B36" s="26" t="s">
        <v>13</v>
      </c>
      <c r="C36" s="27">
        <v>3.8919999999999999</v>
      </c>
      <c r="D36" s="28">
        <f>$H$12</f>
        <v>0</v>
      </c>
      <c r="E36" s="33">
        <f>D36*C36</f>
        <v>0</v>
      </c>
    </row>
    <row r="37" spans="1:5" s="15" customFormat="1" ht="31.5" hidden="1" outlineLevel="2" x14ac:dyDescent="0.25">
      <c r="A37" s="21" t="s">
        <v>32</v>
      </c>
      <c r="B37" s="26" t="s">
        <v>14</v>
      </c>
      <c r="C37" s="27">
        <v>4.92</v>
      </c>
      <c r="D37" s="28">
        <f t="shared" ref="D37:D43" si="4">$H$12</f>
        <v>0</v>
      </c>
      <c r="E37" s="33">
        <f t="shared" ref="E37:E42" si="5">D37*C37</f>
        <v>0</v>
      </c>
    </row>
    <row r="38" spans="1:5" s="15" customFormat="1" ht="31.5" hidden="1" outlineLevel="2" x14ac:dyDescent="0.25">
      <c r="A38" s="21" t="s">
        <v>33</v>
      </c>
      <c r="B38" s="26" t="s">
        <v>15</v>
      </c>
      <c r="C38" s="27">
        <v>3.22</v>
      </c>
      <c r="D38" s="28">
        <f t="shared" si="4"/>
        <v>0</v>
      </c>
      <c r="E38" s="33">
        <f t="shared" si="5"/>
        <v>0</v>
      </c>
    </row>
    <row r="39" spans="1:5" s="15" customFormat="1" ht="31.5" hidden="1" outlineLevel="2" x14ac:dyDescent="0.25">
      <c r="A39" s="21" t="s">
        <v>34</v>
      </c>
      <c r="B39" s="26" t="s">
        <v>16</v>
      </c>
      <c r="C39" s="27">
        <v>1.2</v>
      </c>
      <c r="D39" s="28">
        <f t="shared" si="4"/>
        <v>0</v>
      </c>
      <c r="E39" s="33">
        <f t="shared" si="5"/>
        <v>0</v>
      </c>
    </row>
    <row r="40" spans="1:5" s="15" customFormat="1" ht="47.25" hidden="1" outlineLevel="2" x14ac:dyDescent="0.25">
      <c r="A40" s="21" t="s">
        <v>35</v>
      </c>
      <c r="B40" s="26" t="s">
        <v>17</v>
      </c>
      <c r="C40" s="27">
        <v>2.8610000000000002</v>
      </c>
      <c r="D40" s="28">
        <f t="shared" si="4"/>
        <v>0</v>
      </c>
      <c r="E40" s="33">
        <f t="shared" si="5"/>
        <v>0</v>
      </c>
    </row>
    <row r="41" spans="1:5" s="15" customFormat="1" hidden="1" outlineLevel="2" x14ac:dyDescent="0.25">
      <c r="A41" s="21" t="s">
        <v>36</v>
      </c>
      <c r="B41" s="26" t="s">
        <v>18</v>
      </c>
      <c r="C41" s="27">
        <v>2.2080000000000002</v>
      </c>
      <c r="D41" s="28">
        <f t="shared" si="4"/>
        <v>0</v>
      </c>
      <c r="E41" s="33">
        <f t="shared" si="5"/>
        <v>0</v>
      </c>
    </row>
    <row r="42" spans="1:5" s="15" customFormat="1" ht="31.5" hidden="1" outlineLevel="2" x14ac:dyDescent="0.25">
      <c r="A42" s="21" t="s">
        <v>37</v>
      </c>
      <c r="B42" s="26" t="s">
        <v>19</v>
      </c>
      <c r="C42" s="27">
        <v>1.6559999999999999</v>
      </c>
      <c r="D42" s="28">
        <f t="shared" si="4"/>
        <v>0</v>
      </c>
      <c r="E42" s="33">
        <f t="shared" si="5"/>
        <v>0</v>
      </c>
    </row>
    <row r="43" spans="1:5" s="15" customFormat="1" ht="47.25" hidden="1" outlineLevel="2" x14ac:dyDescent="0.25">
      <c r="A43" s="21" t="s">
        <v>38</v>
      </c>
      <c r="B43" s="26" t="s">
        <v>20</v>
      </c>
      <c r="C43" s="22" t="s">
        <v>105</v>
      </c>
      <c r="D43" s="28">
        <f t="shared" si="4"/>
        <v>0</v>
      </c>
      <c r="E43" s="22" t="s">
        <v>96</v>
      </c>
    </row>
    <row r="44" spans="1:5" s="18" customFormat="1" collapsed="1" x14ac:dyDescent="0.25">
      <c r="A44" s="17" t="s">
        <v>39</v>
      </c>
      <c r="B44" s="59" t="s">
        <v>30</v>
      </c>
      <c r="C44" s="60"/>
      <c r="D44" s="60"/>
      <c r="E44" s="61"/>
    </row>
    <row r="45" spans="1:5" x14ac:dyDescent="0.25">
      <c r="A45" s="53" t="s">
        <v>40</v>
      </c>
      <c r="B45" s="53"/>
      <c r="C45" s="53"/>
      <c r="D45" s="53"/>
      <c r="E45" s="53"/>
    </row>
    <row r="46" spans="1:5" s="10" customFormat="1" x14ac:dyDescent="0.25">
      <c r="A46" s="54" t="s">
        <v>110</v>
      </c>
      <c r="B46" s="55"/>
      <c r="C46" s="55"/>
      <c r="D46" s="55"/>
      <c r="E46" s="56"/>
    </row>
    <row r="47" spans="1:5" ht="31.5" x14ac:dyDescent="0.25">
      <c r="A47" s="21" t="s">
        <v>41</v>
      </c>
      <c r="B47" s="26" t="s">
        <v>13</v>
      </c>
      <c r="C47" s="27">
        <v>3.8919999999999999</v>
      </c>
      <c r="D47" s="42">
        <f>$I$13</f>
        <v>28.5</v>
      </c>
      <c r="E47" s="34">
        <f t="shared" ref="E47:E53" si="6">D47*C47</f>
        <v>110.922</v>
      </c>
    </row>
    <row r="48" spans="1:5" ht="31.5" x14ac:dyDescent="0.25">
      <c r="A48" s="21" t="s">
        <v>42</v>
      </c>
      <c r="B48" s="26" t="s">
        <v>14</v>
      </c>
      <c r="C48" s="27">
        <v>4.92</v>
      </c>
      <c r="D48" s="42">
        <f t="shared" ref="D48:D54" si="7">$I$13</f>
        <v>28.5</v>
      </c>
      <c r="E48" s="34">
        <f t="shared" si="6"/>
        <v>140.22</v>
      </c>
    </row>
    <row r="49" spans="1:5" ht="31.5" x14ac:dyDescent="0.25">
      <c r="A49" s="21" t="s">
        <v>43</v>
      </c>
      <c r="B49" s="26" t="s">
        <v>15</v>
      </c>
      <c r="C49" s="27">
        <v>3.22</v>
      </c>
      <c r="D49" s="42">
        <f t="shared" si="7"/>
        <v>28.5</v>
      </c>
      <c r="E49" s="34">
        <f t="shared" si="6"/>
        <v>91.77000000000001</v>
      </c>
    </row>
    <row r="50" spans="1:5" ht="31.5" x14ac:dyDescent="0.25">
      <c r="A50" s="21" t="s">
        <v>44</v>
      </c>
      <c r="B50" s="26" t="s">
        <v>16</v>
      </c>
      <c r="C50" s="27">
        <v>1.2</v>
      </c>
      <c r="D50" s="42">
        <f t="shared" si="7"/>
        <v>28.5</v>
      </c>
      <c r="E50" s="34">
        <f t="shared" si="6"/>
        <v>34.199999999999996</v>
      </c>
    </row>
    <row r="51" spans="1:5" ht="47.25" x14ac:dyDescent="0.25">
      <c r="A51" s="21" t="s">
        <v>45</v>
      </c>
      <c r="B51" s="26" t="s">
        <v>17</v>
      </c>
      <c r="C51" s="27">
        <v>2.8610000000000002</v>
      </c>
      <c r="D51" s="42">
        <f t="shared" si="7"/>
        <v>28.5</v>
      </c>
      <c r="E51" s="34">
        <f t="shared" si="6"/>
        <v>81.538499999999999</v>
      </c>
    </row>
    <row r="52" spans="1:5" x14ac:dyDescent="0.25">
      <c r="A52" s="21" t="s">
        <v>46</v>
      </c>
      <c r="B52" s="26" t="s">
        <v>18</v>
      </c>
      <c r="C52" s="27">
        <v>2.2080000000000002</v>
      </c>
      <c r="D52" s="42">
        <f t="shared" si="7"/>
        <v>28.5</v>
      </c>
      <c r="E52" s="34">
        <f t="shared" si="6"/>
        <v>62.928000000000004</v>
      </c>
    </row>
    <row r="53" spans="1:5" ht="31.5" x14ac:dyDescent="0.25">
      <c r="A53" s="21" t="s">
        <v>47</v>
      </c>
      <c r="B53" s="26" t="s">
        <v>19</v>
      </c>
      <c r="C53" s="27">
        <v>1.6559999999999999</v>
      </c>
      <c r="D53" s="42">
        <f t="shared" si="7"/>
        <v>28.5</v>
      </c>
      <c r="E53" s="34">
        <f t="shared" si="6"/>
        <v>47.195999999999998</v>
      </c>
    </row>
    <row r="54" spans="1:5" ht="47.25" x14ac:dyDescent="0.25">
      <c r="A54" s="21" t="s">
        <v>48</v>
      </c>
      <c r="B54" s="26" t="s">
        <v>20</v>
      </c>
      <c r="C54" s="22" t="s">
        <v>105</v>
      </c>
      <c r="D54" s="42">
        <f t="shared" si="7"/>
        <v>28.5</v>
      </c>
      <c r="E54" s="22" t="s">
        <v>96</v>
      </c>
    </row>
    <row r="55" spans="1:5" x14ac:dyDescent="0.25">
      <c r="A55" s="35"/>
      <c r="B55" s="36"/>
      <c r="C55" s="36"/>
      <c r="D55" s="36"/>
      <c r="E55" s="36"/>
    </row>
    <row r="56" spans="1:5" x14ac:dyDescent="0.25">
      <c r="A56" s="58" t="s">
        <v>49</v>
      </c>
      <c r="B56" s="58"/>
      <c r="C56" s="58"/>
      <c r="D56" s="58"/>
      <c r="E56" s="58"/>
    </row>
    <row r="57" spans="1:5" x14ac:dyDescent="0.25">
      <c r="A57" s="35"/>
      <c r="B57" s="36"/>
      <c r="C57" s="36"/>
      <c r="D57" s="36"/>
      <c r="E57" s="36"/>
    </row>
    <row r="58" spans="1:5" ht="78.75" x14ac:dyDescent="0.25">
      <c r="A58" s="21" t="s">
        <v>9</v>
      </c>
      <c r="B58" s="22" t="s">
        <v>81</v>
      </c>
      <c r="C58" s="23" t="s">
        <v>2</v>
      </c>
      <c r="D58" s="23" t="s">
        <v>3</v>
      </c>
      <c r="E58" s="23" t="s">
        <v>4</v>
      </c>
    </row>
    <row r="59" spans="1:5" ht="30.75" customHeight="1" x14ac:dyDescent="0.25">
      <c r="A59" s="17" t="s">
        <v>65</v>
      </c>
      <c r="B59" s="52" t="s">
        <v>50</v>
      </c>
      <c r="C59" s="52"/>
      <c r="D59" s="52"/>
      <c r="E59" s="52"/>
    </row>
    <row r="60" spans="1:5" x14ac:dyDescent="0.25">
      <c r="A60" s="53" t="s">
        <v>51</v>
      </c>
      <c r="B60" s="53"/>
      <c r="C60" s="53"/>
      <c r="D60" s="53"/>
      <c r="E60" s="53"/>
    </row>
    <row r="61" spans="1:5" s="10" customFormat="1" x14ac:dyDescent="0.25">
      <c r="A61" s="49" t="s">
        <v>111</v>
      </c>
      <c r="B61" s="50"/>
      <c r="C61" s="50"/>
      <c r="D61" s="50"/>
      <c r="E61" s="51"/>
    </row>
    <row r="62" spans="1:5" ht="31.5" x14ac:dyDescent="0.25">
      <c r="A62" s="21" t="s">
        <v>21</v>
      </c>
      <c r="B62" s="37" t="s">
        <v>52</v>
      </c>
      <c r="C62" s="27">
        <v>3.11</v>
      </c>
      <c r="D62" s="42">
        <f>$I$11</f>
        <v>214.02</v>
      </c>
      <c r="E62" s="28">
        <f>D62*C62</f>
        <v>665.60220000000004</v>
      </c>
    </row>
    <row r="63" spans="1:5" ht="47.25" x14ac:dyDescent="0.25">
      <c r="A63" s="21" t="s">
        <v>22</v>
      </c>
      <c r="B63" s="37" t="s">
        <v>53</v>
      </c>
      <c r="C63" s="27">
        <v>2.0299999999999998</v>
      </c>
      <c r="D63" s="42">
        <f t="shared" ref="D63:D65" si="8">$I$11</f>
        <v>214.02</v>
      </c>
      <c r="E63" s="28">
        <f>D63*C63</f>
        <v>434.4606</v>
      </c>
    </row>
    <row r="64" spans="1:5" x14ac:dyDescent="0.25">
      <c r="A64" s="21" t="s">
        <v>23</v>
      </c>
      <c r="B64" s="37" t="s">
        <v>54</v>
      </c>
      <c r="C64" s="27">
        <v>1.24</v>
      </c>
      <c r="D64" s="42">
        <f t="shared" si="8"/>
        <v>214.02</v>
      </c>
      <c r="E64" s="28">
        <f>D64*C64</f>
        <v>265.38479999999998</v>
      </c>
    </row>
    <row r="65" spans="1:5" ht="31.5" x14ac:dyDescent="0.25">
      <c r="A65" s="21" t="s">
        <v>24</v>
      </c>
      <c r="B65" s="37" t="s">
        <v>55</v>
      </c>
      <c r="C65" s="22" t="s">
        <v>105</v>
      </c>
      <c r="D65" s="42">
        <f t="shared" si="8"/>
        <v>214.02</v>
      </c>
      <c r="E65" s="22" t="s">
        <v>96</v>
      </c>
    </row>
    <row r="66" spans="1:5" x14ac:dyDescent="0.25">
      <c r="A66" s="17" t="s">
        <v>29</v>
      </c>
      <c r="B66" s="62" t="s">
        <v>56</v>
      </c>
      <c r="C66" s="62"/>
      <c r="D66" s="62"/>
      <c r="E66" s="62"/>
    </row>
    <row r="67" spans="1:5" x14ac:dyDescent="0.25">
      <c r="A67" s="53" t="s">
        <v>51</v>
      </c>
      <c r="B67" s="53"/>
      <c r="C67" s="53"/>
      <c r="D67" s="53"/>
      <c r="E67" s="53"/>
    </row>
    <row r="68" spans="1:5" x14ac:dyDescent="0.25">
      <c r="A68" s="49" t="s">
        <v>111</v>
      </c>
      <c r="B68" s="50"/>
      <c r="C68" s="50"/>
      <c r="D68" s="50"/>
      <c r="E68" s="51"/>
    </row>
    <row r="69" spans="1:5" ht="31.5" x14ac:dyDescent="0.25">
      <c r="A69" s="21" t="s">
        <v>21</v>
      </c>
      <c r="B69" s="37" t="s">
        <v>52</v>
      </c>
      <c r="C69" s="27">
        <v>2.548</v>
      </c>
      <c r="D69" s="42">
        <f>$I$11</f>
        <v>214.02</v>
      </c>
      <c r="E69" s="28">
        <f>D69*C69</f>
        <v>545.32296000000008</v>
      </c>
    </row>
    <row r="70" spans="1:5" ht="47.25" x14ac:dyDescent="0.25">
      <c r="A70" s="21" t="s">
        <v>22</v>
      </c>
      <c r="B70" s="37" t="s">
        <v>53</v>
      </c>
      <c r="C70" s="27">
        <v>1.8680000000000001</v>
      </c>
      <c r="D70" s="42">
        <f t="shared" ref="D70:D72" si="9">$I$11</f>
        <v>214.02</v>
      </c>
      <c r="E70" s="28">
        <f t="shared" ref="E70:E71" si="10">D70*C70</f>
        <v>399.78936000000004</v>
      </c>
    </row>
    <row r="71" spans="1:5" x14ac:dyDescent="0.25">
      <c r="A71" s="21" t="s">
        <v>23</v>
      </c>
      <c r="B71" s="37" t="s">
        <v>54</v>
      </c>
      <c r="C71" s="27">
        <v>1.1399999999999999</v>
      </c>
      <c r="D71" s="42">
        <f t="shared" si="9"/>
        <v>214.02</v>
      </c>
      <c r="E71" s="28">
        <f t="shared" si="10"/>
        <v>243.9828</v>
      </c>
    </row>
    <row r="72" spans="1:5" ht="31.5" x14ac:dyDescent="0.25">
      <c r="A72" s="21" t="s">
        <v>24</v>
      </c>
      <c r="B72" s="37" t="s">
        <v>55</v>
      </c>
      <c r="C72" s="22" t="s">
        <v>105</v>
      </c>
      <c r="D72" s="42">
        <f t="shared" si="9"/>
        <v>214.02</v>
      </c>
      <c r="E72" s="22" t="s">
        <v>96</v>
      </c>
    </row>
    <row r="74" spans="1:5" x14ac:dyDescent="0.25">
      <c r="A74" s="58" t="s">
        <v>64</v>
      </c>
      <c r="B74" s="58"/>
      <c r="C74" s="58"/>
      <c r="D74" s="58"/>
      <c r="E74" s="58"/>
    </row>
    <row r="76" spans="1:5" ht="78.75" x14ac:dyDescent="0.25">
      <c r="A76" s="21" t="s">
        <v>9</v>
      </c>
      <c r="B76" s="22" t="s">
        <v>81</v>
      </c>
      <c r="C76" s="23" t="s">
        <v>2</v>
      </c>
      <c r="D76" s="23" t="s">
        <v>3</v>
      </c>
      <c r="E76" s="23" t="s">
        <v>4</v>
      </c>
    </row>
    <row r="77" spans="1:5" ht="35.25" customHeight="1" x14ac:dyDescent="0.25">
      <c r="A77" s="17" t="s">
        <v>65</v>
      </c>
      <c r="B77" s="52" t="s">
        <v>66</v>
      </c>
      <c r="C77" s="52"/>
      <c r="D77" s="52"/>
      <c r="E77" s="52"/>
    </row>
    <row r="78" spans="1:5" x14ac:dyDescent="0.25">
      <c r="A78" s="53" t="s">
        <v>40</v>
      </c>
      <c r="B78" s="53"/>
      <c r="C78" s="53"/>
      <c r="D78" s="53"/>
      <c r="E78" s="53"/>
    </row>
    <row r="79" spans="1:5" x14ac:dyDescent="0.25">
      <c r="A79" s="54" t="s">
        <v>110</v>
      </c>
      <c r="B79" s="55"/>
      <c r="C79" s="55"/>
      <c r="D79" s="55"/>
      <c r="E79" s="56"/>
    </row>
    <row r="80" spans="1:5" ht="31.5" x14ac:dyDescent="0.25">
      <c r="A80" s="21" t="s">
        <v>21</v>
      </c>
      <c r="B80" s="37" t="s">
        <v>13</v>
      </c>
      <c r="C80" s="27">
        <v>7.9550000000000001</v>
      </c>
      <c r="D80" s="42">
        <f>$I$14</f>
        <v>39.11</v>
      </c>
      <c r="E80" s="28">
        <f>D80*C80</f>
        <v>311.12004999999999</v>
      </c>
    </row>
    <row r="81" spans="1:5" ht="31.5" x14ac:dyDescent="0.25">
      <c r="A81" s="21" t="s">
        <v>22</v>
      </c>
      <c r="B81" s="37" t="s">
        <v>14</v>
      </c>
      <c r="C81" s="27">
        <v>6.68</v>
      </c>
      <c r="D81" s="42">
        <f t="shared" ref="D81:D86" si="11">$I$14</f>
        <v>39.11</v>
      </c>
      <c r="E81" s="28">
        <f t="shared" ref="E81:E85" si="12">D81*C81</f>
        <v>261.25479999999999</v>
      </c>
    </row>
    <row r="82" spans="1:5" ht="31.5" x14ac:dyDescent="0.25">
      <c r="A82" s="21" t="s">
        <v>23</v>
      </c>
      <c r="B82" s="37" t="s">
        <v>15</v>
      </c>
      <c r="C82" s="27">
        <v>4.26</v>
      </c>
      <c r="D82" s="42">
        <f t="shared" si="11"/>
        <v>39.11</v>
      </c>
      <c r="E82" s="28">
        <f t="shared" si="12"/>
        <v>166.6086</v>
      </c>
    </row>
    <row r="83" spans="1:5" ht="47.25" x14ac:dyDescent="0.25">
      <c r="A83" s="21" t="s">
        <v>24</v>
      </c>
      <c r="B83" s="37" t="s">
        <v>17</v>
      </c>
      <c r="C83" s="27">
        <v>5.14</v>
      </c>
      <c r="D83" s="42">
        <f t="shared" si="11"/>
        <v>39.11</v>
      </c>
      <c r="E83" s="28">
        <f t="shared" si="12"/>
        <v>201.02539999999999</v>
      </c>
    </row>
    <row r="84" spans="1:5" x14ac:dyDescent="0.25">
      <c r="A84" s="21" t="s">
        <v>25</v>
      </c>
      <c r="B84" s="37" t="s">
        <v>18</v>
      </c>
      <c r="C84" s="27">
        <v>3.64</v>
      </c>
      <c r="D84" s="42">
        <f t="shared" si="11"/>
        <v>39.11</v>
      </c>
      <c r="E84" s="28">
        <f t="shared" si="12"/>
        <v>142.3604</v>
      </c>
    </row>
    <row r="85" spans="1:5" ht="31.5" x14ac:dyDescent="0.25">
      <c r="A85" s="21" t="s">
        <v>26</v>
      </c>
      <c r="B85" s="37" t="s">
        <v>19</v>
      </c>
      <c r="C85" s="27">
        <v>2.3809999999999998</v>
      </c>
      <c r="D85" s="42">
        <f t="shared" si="11"/>
        <v>39.11</v>
      </c>
      <c r="E85" s="28">
        <f t="shared" si="12"/>
        <v>93.120909999999995</v>
      </c>
    </row>
    <row r="86" spans="1:5" ht="47.25" x14ac:dyDescent="0.25">
      <c r="A86" s="21" t="s">
        <v>27</v>
      </c>
      <c r="B86" s="37" t="s">
        <v>67</v>
      </c>
      <c r="C86" s="22" t="s">
        <v>105</v>
      </c>
      <c r="D86" s="42">
        <f t="shared" si="11"/>
        <v>39.11</v>
      </c>
      <c r="E86" s="22" t="s">
        <v>96</v>
      </c>
    </row>
    <row r="87" spans="1:5" x14ac:dyDescent="0.25">
      <c r="A87" s="17" t="s">
        <v>29</v>
      </c>
      <c r="B87" s="57" t="s">
        <v>68</v>
      </c>
      <c r="C87" s="57"/>
      <c r="D87" s="57"/>
      <c r="E87" s="57"/>
    </row>
    <row r="88" spans="1:5" x14ac:dyDescent="0.25">
      <c r="A88" s="53" t="s">
        <v>40</v>
      </c>
      <c r="B88" s="53"/>
      <c r="C88" s="53"/>
      <c r="D88" s="53"/>
      <c r="E88" s="53"/>
    </row>
    <row r="89" spans="1:5" x14ac:dyDescent="0.25">
      <c r="A89" s="54" t="s">
        <v>110</v>
      </c>
      <c r="B89" s="55"/>
      <c r="C89" s="55"/>
      <c r="D89" s="55"/>
      <c r="E89" s="56"/>
    </row>
    <row r="90" spans="1:5" ht="31.5" x14ac:dyDescent="0.25">
      <c r="A90" s="21" t="s">
        <v>21</v>
      </c>
      <c r="B90" s="37" t="s">
        <v>13</v>
      </c>
      <c r="C90" s="27">
        <v>6.44</v>
      </c>
      <c r="D90" s="42">
        <f>$I$14</f>
        <v>39.11</v>
      </c>
      <c r="E90" s="28">
        <f>D90*C90</f>
        <v>251.86840000000001</v>
      </c>
    </row>
    <row r="91" spans="1:5" ht="31.5" x14ac:dyDescent="0.25">
      <c r="A91" s="21" t="s">
        <v>22</v>
      </c>
      <c r="B91" s="37" t="s">
        <v>14</v>
      </c>
      <c r="C91" s="27">
        <v>4.92</v>
      </c>
      <c r="D91" s="42">
        <f t="shared" ref="D91:D96" si="13">$I$14</f>
        <v>39.11</v>
      </c>
      <c r="E91" s="28">
        <f t="shared" ref="E91:E95" si="14">D91*C91</f>
        <v>192.4212</v>
      </c>
    </row>
    <row r="92" spans="1:5" ht="31.5" x14ac:dyDescent="0.25">
      <c r="A92" s="21" t="s">
        <v>23</v>
      </c>
      <c r="B92" s="37" t="s">
        <v>15</v>
      </c>
      <c r="C92" s="27">
        <v>3.22</v>
      </c>
      <c r="D92" s="42">
        <f t="shared" si="13"/>
        <v>39.11</v>
      </c>
      <c r="E92" s="28">
        <f t="shared" si="14"/>
        <v>125.9342</v>
      </c>
    </row>
    <row r="93" spans="1:5" ht="47.25" x14ac:dyDescent="0.25">
      <c r="A93" s="21" t="s">
        <v>24</v>
      </c>
      <c r="B93" s="37" t="s">
        <v>17</v>
      </c>
      <c r="C93" s="27">
        <v>4.7290000000000001</v>
      </c>
      <c r="D93" s="42">
        <f t="shared" si="13"/>
        <v>39.11</v>
      </c>
      <c r="E93" s="28">
        <f t="shared" si="14"/>
        <v>184.95119</v>
      </c>
    </row>
    <row r="94" spans="1:5" x14ac:dyDescent="0.25">
      <c r="A94" s="21" t="s">
        <v>25</v>
      </c>
      <c r="B94" s="37" t="s">
        <v>18</v>
      </c>
      <c r="C94" s="27">
        <v>3.3479999999999999</v>
      </c>
      <c r="D94" s="42">
        <f t="shared" si="13"/>
        <v>39.11</v>
      </c>
      <c r="E94" s="28">
        <f t="shared" si="14"/>
        <v>130.94028</v>
      </c>
    </row>
    <row r="95" spans="1:5" ht="31.5" x14ac:dyDescent="0.25">
      <c r="A95" s="21" t="s">
        <v>26</v>
      </c>
      <c r="B95" s="37" t="s">
        <v>19</v>
      </c>
      <c r="C95" s="27">
        <v>1.6559999999999999</v>
      </c>
      <c r="D95" s="42">
        <f t="shared" si="13"/>
        <v>39.11</v>
      </c>
      <c r="E95" s="28">
        <f t="shared" si="14"/>
        <v>64.766159999999999</v>
      </c>
    </row>
    <row r="96" spans="1:5" ht="47.25" x14ac:dyDescent="0.25">
      <c r="A96" s="21" t="s">
        <v>27</v>
      </c>
      <c r="B96" s="37" t="s">
        <v>67</v>
      </c>
      <c r="C96" s="22" t="s">
        <v>105</v>
      </c>
      <c r="D96" s="42">
        <f t="shared" si="13"/>
        <v>39.11</v>
      </c>
      <c r="E96" s="22" t="s">
        <v>96</v>
      </c>
    </row>
    <row r="98" spans="1:5" x14ac:dyDescent="0.25">
      <c r="A98" s="58" t="s">
        <v>69</v>
      </c>
      <c r="B98" s="58"/>
      <c r="C98" s="58"/>
      <c r="D98" s="58"/>
      <c r="E98" s="58"/>
    </row>
    <row r="100" spans="1:5" ht="110.25" x14ac:dyDescent="0.25">
      <c r="A100" s="21" t="s">
        <v>9</v>
      </c>
      <c r="B100" s="22" t="s">
        <v>81</v>
      </c>
      <c r="C100" s="23" t="s">
        <v>70</v>
      </c>
      <c r="D100" s="23" t="s">
        <v>71</v>
      </c>
      <c r="E100" s="23" t="s">
        <v>72</v>
      </c>
    </row>
    <row r="101" spans="1:5" x14ac:dyDescent="0.25">
      <c r="A101" s="53" t="s">
        <v>51</v>
      </c>
      <c r="B101" s="53"/>
      <c r="C101" s="53"/>
      <c r="D101" s="53"/>
      <c r="E101" s="53"/>
    </row>
    <row r="102" spans="1:5" x14ac:dyDescent="0.25">
      <c r="A102" s="54" t="s">
        <v>112</v>
      </c>
      <c r="B102" s="55"/>
      <c r="C102" s="55"/>
      <c r="D102" s="55"/>
      <c r="E102" s="56"/>
    </row>
    <row r="103" spans="1:5" x14ac:dyDescent="0.25">
      <c r="A103" s="21" t="s">
        <v>65</v>
      </c>
      <c r="B103" s="38" t="s">
        <v>73</v>
      </c>
      <c r="C103" s="22">
        <v>0.02</v>
      </c>
      <c r="D103" s="42">
        <f>$I$10</f>
        <v>3059.1</v>
      </c>
      <c r="E103" s="39">
        <f>D103*C103</f>
        <v>61.182000000000002</v>
      </c>
    </row>
    <row r="105" spans="1:5" x14ac:dyDescent="0.25">
      <c r="A105" s="58" t="s">
        <v>74</v>
      </c>
      <c r="B105" s="58"/>
      <c r="C105" s="58"/>
      <c r="D105" s="58"/>
      <c r="E105" s="58"/>
    </row>
    <row r="107" spans="1:5" ht="78.75" x14ac:dyDescent="0.25">
      <c r="A107" s="21" t="s">
        <v>9</v>
      </c>
      <c r="B107" s="22" t="s">
        <v>81</v>
      </c>
      <c r="C107" s="23" t="s">
        <v>75</v>
      </c>
      <c r="D107" s="23" t="s">
        <v>76</v>
      </c>
      <c r="E107" s="23" t="s">
        <v>77</v>
      </c>
    </row>
    <row r="108" spans="1:5" x14ac:dyDescent="0.25">
      <c r="A108" s="53" t="s">
        <v>78</v>
      </c>
      <c r="B108" s="53"/>
      <c r="C108" s="53"/>
      <c r="D108" s="53"/>
      <c r="E108" s="53"/>
    </row>
    <row r="109" spans="1:5" x14ac:dyDescent="0.25">
      <c r="A109" s="49" t="s">
        <v>113</v>
      </c>
      <c r="B109" s="50"/>
      <c r="C109" s="50"/>
      <c r="D109" s="50"/>
      <c r="E109" s="51"/>
    </row>
    <row r="110" spans="1:5" x14ac:dyDescent="0.25">
      <c r="A110" s="21" t="s">
        <v>65</v>
      </c>
      <c r="B110" s="38" t="s">
        <v>79</v>
      </c>
      <c r="C110" s="40">
        <v>0.1</v>
      </c>
      <c r="D110" s="42">
        <f>$I$15</f>
        <v>767.91</v>
      </c>
      <c r="E110" s="41">
        <f>D110*C110/12</f>
        <v>6.3992499999999994</v>
      </c>
    </row>
  </sheetData>
  <mergeCells count="42">
    <mergeCell ref="A1:E1"/>
    <mergeCell ref="A2:E2"/>
    <mergeCell ref="A3:E3"/>
    <mergeCell ref="A7:E7"/>
    <mergeCell ref="H8:I8"/>
    <mergeCell ref="A34:E34"/>
    <mergeCell ref="J10:N10"/>
    <mergeCell ref="A11:E11"/>
    <mergeCell ref="J11:N11"/>
    <mergeCell ref="A12:E12"/>
    <mergeCell ref="J12:N12"/>
    <mergeCell ref="J13:N13"/>
    <mergeCell ref="B10:E10"/>
    <mergeCell ref="J14:N14"/>
    <mergeCell ref="J15:N15"/>
    <mergeCell ref="A22:E22"/>
    <mergeCell ref="A23:C23"/>
    <mergeCell ref="B33:E33"/>
    <mergeCell ref="A74:E74"/>
    <mergeCell ref="A35:C35"/>
    <mergeCell ref="B44:E44"/>
    <mergeCell ref="A45:E45"/>
    <mergeCell ref="A46:E46"/>
    <mergeCell ref="A56:E56"/>
    <mergeCell ref="B59:E59"/>
    <mergeCell ref="A60:E60"/>
    <mergeCell ref="A61:E61"/>
    <mergeCell ref="B66:E66"/>
    <mergeCell ref="A67:E67"/>
    <mergeCell ref="A68:E68"/>
    <mergeCell ref="A109:E109"/>
    <mergeCell ref="B77:E77"/>
    <mergeCell ref="A78:E78"/>
    <mergeCell ref="A79:E79"/>
    <mergeCell ref="B87:E87"/>
    <mergeCell ref="A88:E88"/>
    <mergeCell ref="A89:E89"/>
    <mergeCell ref="A98:E98"/>
    <mergeCell ref="A101:E101"/>
    <mergeCell ref="A102:E102"/>
    <mergeCell ref="A105:E105"/>
    <mergeCell ref="A108:E10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1" fitToHeight="0" orientation="portrait" r:id="rId1"/>
  <rowBreaks count="3" manualBreakCount="3">
    <brk id="43" max="4" man="1"/>
    <brk id="73" max="4" man="1"/>
    <brk id="9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F25"/>
  <sheetViews>
    <sheetView view="pageBreakPreview" zoomScale="60" zoomScaleNormal="100" workbookViewId="0">
      <selection activeCell="J6" sqref="J6"/>
    </sheetView>
  </sheetViews>
  <sheetFormatPr defaultColWidth="9.140625" defaultRowHeight="15.75" x14ac:dyDescent="0.25"/>
  <cols>
    <col min="1" max="1" width="9.140625" style="1"/>
    <col min="2" max="2" width="32.7109375" style="1" customWidth="1"/>
    <col min="3" max="4" width="17.7109375" style="1" customWidth="1"/>
    <col min="5" max="6" width="21.140625" style="1" customWidth="1"/>
    <col min="7" max="16384" width="9.140625" style="1"/>
  </cols>
  <sheetData>
    <row r="2" spans="1:6" ht="41.25" customHeight="1" x14ac:dyDescent="0.25">
      <c r="A2" s="81" t="s">
        <v>80</v>
      </c>
      <c r="B2" s="81"/>
      <c r="C2" s="81"/>
      <c r="D2" s="81"/>
      <c r="E2" s="81"/>
    </row>
    <row r="3" spans="1:6" x14ac:dyDescent="0.25">
      <c r="A3" s="9"/>
    </row>
    <row r="4" spans="1:6" s="13" customFormat="1" ht="110.25" x14ac:dyDescent="0.25">
      <c r="A4" s="8" t="s">
        <v>86</v>
      </c>
      <c r="B4" s="12" t="s">
        <v>81</v>
      </c>
      <c r="C4" s="6" t="s">
        <v>82</v>
      </c>
      <c r="D4" s="12" t="s">
        <v>83</v>
      </c>
      <c r="E4" s="6" t="s">
        <v>84</v>
      </c>
      <c r="F4" s="6" t="s">
        <v>85</v>
      </c>
    </row>
    <row r="5" spans="1:6" x14ac:dyDescent="0.25">
      <c r="A5" s="77">
        <v>1</v>
      </c>
      <c r="B5" s="77" t="s">
        <v>87</v>
      </c>
      <c r="C5" s="77" t="s">
        <v>88</v>
      </c>
      <c r="D5" s="2" t="s">
        <v>89</v>
      </c>
      <c r="E5" s="5">
        <v>1.4999999999999999E-2</v>
      </c>
      <c r="F5" s="5">
        <v>7.0000000000000001E-3</v>
      </c>
    </row>
    <row r="6" spans="1:6" x14ac:dyDescent="0.25">
      <c r="A6" s="78"/>
      <c r="B6" s="78"/>
      <c r="C6" s="78"/>
      <c r="D6" s="2" t="s">
        <v>90</v>
      </c>
      <c r="E6" s="5">
        <v>1.4999999999999999E-2</v>
      </c>
      <c r="F6" s="5">
        <v>7.0000000000000001E-3</v>
      </c>
    </row>
    <row r="7" spans="1:6" x14ac:dyDescent="0.25">
      <c r="A7" s="78"/>
      <c r="B7" s="78"/>
      <c r="C7" s="78"/>
      <c r="D7" s="2" t="s">
        <v>91</v>
      </c>
      <c r="E7" s="5">
        <v>1.4999999999999999E-2</v>
      </c>
      <c r="F7" s="5">
        <v>7.0000000000000001E-3</v>
      </c>
    </row>
    <row r="8" spans="1:6" x14ac:dyDescent="0.25">
      <c r="A8" s="79"/>
      <c r="B8" s="79"/>
      <c r="C8" s="79"/>
      <c r="D8" s="2" t="s">
        <v>92</v>
      </c>
      <c r="E8" s="5">
        <v>1.4999999999999999E-2</v>
      </c>
      <c r="F8" s="5">
        <v>7.0000000000000001E-3</v>
      </c>
    </row>
    <row r="9" spans="1:6" ht="22.5" customHeight="1" x14ac:dyDescent="0.25">
      <c r="A9" s="82">
        <v>2</v>
      </c>
      <c r="B9" s="77" t="s">
        <v>93</v>
      </c>
      <c r="C9" s="76" t="s">
        <v>88</v>
      </c>
      <c r="D9" s="2" t="s">
        <v>89</v>
      </c>
      <c r="E9" s="5">
        <v>2.1999999999999999E-2</v>
      </c>
      <c r="F9" s="5" t="s">
        <v>96</v>
      </c>
    </row>
    <row r="10" spans="1:6" ht="22.5" customHeight="1" x14ac:dyDescent="0.25">
      <c r="A10" s="83"/>
      <c r="B10" s="78"/>
      <c r="C10" s="76"/>
      <c r="D10" s="2" t="s">
        <v>90</v>
      </c>
      <c r="E10" s="5">
        <v>2.1999999999999999E-2</v>
      </c>
      <c r="F10" s="5" t="s">
        <v>96</v>
      </c>
    </row>
    <row r="11" spans="1:6" ht="22.5" customHeight="1" x14ac:dyDescent="0.25">
      <c r="A11" s="83"/>
      <c r="B11" s="78"/>
      <c r="C11" s="76"/>
      <c r="D11" s="2" t="s">
        <v>91</v>
      </c>
      <c r="E11" s="5">
        <v>2.1999999999999999E-2</v>
      </c>
      <c r="F11" s="5" t="s">
        <v>96</v>
      </c>
    </row>
    <row r="12" spans="1:6" ht="22.5" customHeight="1" x14ac:dyDescent="0.25">
      <c r="A12" s="84"/>
      <c r="B12" s="79"/>
      <c r="C12" s="76"/>
      <c r="D12" s="2" t="s">
        <v>92</v>
      </c>
      <c r="E12" s="5">
        <v>2.1999999999999999E-2</v>
      </c>
      <c r="F12" s="5" t="s">
        <v>96</v>
      </c>
    </row>
    <row r="13" spans="1:6" ht="32.25" customHeight="1" x14ac:dyDescent="0.25">
      <c r="A13" s="77">
        <v>3</v>
      </c>
      <c r="B13" s="77" t="s">
        <v>94</v>
      </c>
      <c r="C13" s="76" t="s">
        <v>88</v>
      </c>
      <c r="D13" s="2" t="s">
        <v>89</v>
      </c>
      <c r="E13" s="5">
        <v>2.1999999999999999E-2</v>
      </c>
      <c r="F13" s="5" t="s">
        <v>96</v>
      </c>
    </row>
    <row r="14" spans="1:6" ht="32.25" customHeight="1" x14ac:dyDescent="0.25">
      <c r="A14" s="78"/>
      <c r="B14" s="78"/>
      <c r="C14" s="76"/>
      <c r="D14" s="2" t="s">
        <v>90</v>
      </c>
      <c r="E14" s="5" t="s">
        <v>96</v>
      </c>
      <c r="F14" s="5" t="s">
        <v>96</v>
      </c>
    </row>
    <row r="15" spans="1:6" ht="32.25" customHeight="1" x14ac:dyDescent="0.25">
      <c r="A15" s="78"/>
      <c r="B15" s="78"/>
      <c r="C15" s="76"/>
      <c r="D15" s="2" t="s">
        <v>91</v>
      </c>
      <c r="E15" s="5" t="s">
        <v>96</v>
      </c>
      <c r="F15" s="5" t="s">
        <v>96</v>
      </c>
    </row>
    <row r="16" spans="1:6" ht="32.25" customHeight="1" x14ac:dyDescent="0.25">
      <c r="A16" s="79"/>
      <c r="B16" s="79"/>
      <c r="C16" s="76"/>
      <c r="D16" s="2" t="s">
        <v>92</v>
      </c>
      <c r="E16" s="5" t="s">
        <v>96</v>
      </c>
      <c r="F16" s="5" t="s">
        <v>96</v>
      </c>
    </row>
    <row r="17" spans="1:6" ht="78.75" x14ac:dyDescent="0.25">
      <c r="A17" s="5">
        <v>4</v>
      </c>
      <c r="B17" s="4" t="s">
        <v>95</v>
      </c>
      <c r="C17" s="4" t="s">
        <v>88</v>
      </c>
      <c r="D17" s="2"/>
      <c r="E17" s="5">
        <v>2.1999999999999999E-2</v>
      </c>
      <c r="F17" s="5" t="s">
        <v>96</v>
      </c>
    </row>
    <row r="19" spans="1:6" ht="45.2" customHeight="1" x14ac:dyDescent="0.25">
      <c r="A19" s="80" t="s">
        <v>97</v>
      </c>
      <c r="B19" s="80"/>
      <c r="C19" s="80"/>
      <c r="D19" s="80"/>
      <c r="E19" s="14"/>
      <c r="F19" s="14"/>
    </row>
    <row r="21" spans="1:6" ht="31.5" x14ac:dyDescent="0.25">
      <c r="A21" s="4" t="s">
        <v>86</v>
      </c>
      <c r="B21" s="4" t="s">
        <v>81</v>
      </c>
      <c r="C21" s="4" t="s">
        <v>98</v>
      </c>
      <c r="D21" s="4" t="s">
        <v>99</v>
      </c>
    </row>
    <row r="22" spans="1:6" ht="94.5" x14ac:dyDescent="0.25">
      <c r="A22" s="5">
        <v>1</v>
      </c>
      <c r="B22" s="4" t="s">
        <v>100</v>
      </c>
      <c r="C22" s="4" t="s">
        <v>104</v>
      </c>
      <c r="D22" s="5">
        <v>0.39</v>
      </c>
    </row>
    <row r="23" spans="1:6" ht="110.25" x14ac:dyDescent="0.25">
      <c r="A23" s="5">
        <v>2</v>
      </c>
      <c r="B23" s="4" t="s">
        <v>101</v>
      </c>
      <c r="C23" s="4" t="s">
        <v>104</v>
      </c>
      <c r="D23" s="5">
        <v>1.6</v>
      </c>
    </row>
    <row r="24" spans="1:6" ht="126" x14ac:dyDescent="0.25">
      <c r="A24" s="5">
        <v>3</v>
      </c>
      <c r="B24" s="4" t="s">
        <v>102</v>
      </c>
      <c r="C24" s="4" t="s">
        <v>104</v>
      </c>
      <c r="D24" s="5">
        <v>3.69</v>
      </c>
    </row>
    <row r="25" spans="1:6" ht="126" x14ac:dyDescent="0.25">
      <c r="A25" s="5">
        <v>4</v>
      </c>
      <c r="B25" s="4" t="s">
        <v>103</v>
      </c>
      <c r="C25" s="4" t="s">
        <v>104</v>
      </c>
      <c r="D25" s="5">
        <v>0.36</v>
      </c>
    </row>
  </sheetData>
  <mergeCells count="11">
    <mergeCell ref="C13:C16"/>
    <mergeCell ref="B13:B16"/>
    <mergeCell ref="A13:A16"/>
    <mergeCell ref="A19:D19"/>
    <mergeCell ref="A2:E2"/>
    <mergeCell ref="C5:C8"/>
    <mergeCell ref="B5:B8"/>
    <mergeCell ref="A5:A8"/>
    <mergeCell ref="C9:C12"/>
    <mergeCell ref="B9:B12"/>
    <mergeCell ref="A9:A12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КУ на 2 полуг. 2024 г.</vt:lpstr>
      <vt:lpstr>Норматив ОДН</vt:lpstr>
      <vt:lpstr>'КУ на 2 полуг. 2024 г.'!Область_печати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Полищук Ольга Сергеевна</dc:creator>
  <cp:lastModifiedBy>Пупкова Юлия Игоревна</cp:lastModifiedBy>
  <cp:lastPrinted>2022-01-20T11:09:09Z</cp:lastPrinted>
  <dcterms:created xsi:type="dcterms:W3CDTF">2020-07-21T10:47:37Z</dcterms:created>
  <dcterms:modified xsi:type="dcterms:W3CDTF">2024-06-28T07:02:54Z</dcterms:modified>
</cp:coreProperties>
</file>